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2010" sheetId="1" r:id="rId1"/>
    <sheet name="2011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<sst xmlns="http://schemas.openxmlformats.org/spreadsheetml/2006/main" count="189" uniqueCount="84">
  <si>
    <t>ПРОГНОЗИРУЕМЫЕ</t>
  </si>
  <si>
    <t>Поступления доходов в бюджет МО "Кингисеппский муниципальный район"</t>
  </si>
  <si>
    <t>Код бюджетной классификации</t>
  </si>
  <si>
    <t>Источники доходов</t>
  </si>
  <si>
    <t>Сумма (тыс.руб.)</t>
  </si>
  <si>
    <t xml:space="preserve">                              к решению Совета депутатов</t>
  </si>
  <si>
    <t xml:space="preserve">                              Приложение №2</t>
  </si>
  <si>
    <t xml:space="preserve">                              район"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</si>
  <si>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</si>
  <si>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</si>
  <si>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</si>
  <si>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</si>
  <si>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</si>
  <si>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 всего,</t>
  </si>
  <si>
    <t>в том числе:</t>
  </si>
  <si>
    <t>Налог на доходы физических лиц (20%)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</si>
  <si>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</si>
  <si>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</si>
  <si>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</si>
  <si>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</si>
  <si>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</si>
  <si>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</si>
  <si>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</si>
  <si>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</si>
  <si>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1 06 04000 02 0000 110</t>
  </si>
  <si>
    <t>Транспортный налог</t>
  </si>
  <si>
    <t>1 08 00000 00 0000 000</t>
  </si>
  <si>
    <t>ГОСУДАРСТВЕННАЯ ПОШЛИНА, СБОРЫ</t>
  </si>
  <si>
    <t>1 09 00000 00 0000 000</t>
  </si>
  <si>
    <t>ЗАДОЛЖЕННОСТЬ ПО ОТМЕНЁННЫМ НАЛОГАМ</t>
  </si>
  <si>
    <t xml:space="preserve">1 11 05000 00 0000 120 </t>
  </si>
  <si>
    <t>1 11 00000 00 0000 000</t>
  </si>
  <si>
    <t>ДОХОДЫ ОТ ИСПОЛЬЗОВАНИЯ ИМУЩЕСТВА, НАХОДЯЩЕГОСЯ В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</si>
  <si>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</t>
  </si>
  <si>
    <t>Доходы, получаемые в виде арендной либо иной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</si>
  <si>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1 11 05010 10 0000 120 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</si>
  <si>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</si>
  <si>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</si>
  <si>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</si>
  <si>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</si>
  <si>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 xml:space="preserve">1 12 01000 01 0000 120 </t>
  </si>
  <si>
    <t>Плата за негативное воздействие на окружающую среду</t>
  </si>
  <si>
    <t xml:space="preserve">1 14 00000 00 0000 000 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</si>
  <si>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</si>
  <si>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</si>
  <si>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собственности муниципального района</t>
  </si>
  <si>
    <t xml:space="preserve">1 14 06000 00 0000 420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</si>
  <si>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</si>
  <si>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1 15 00000 00 0000 000 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</si>
  <si>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</si>
  <si>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</si>
  <si>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</si>
  <si>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</si>
  <si>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</si>
  <si>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3 00 00000 00 0000 000</t>
  </si>
  <si>
    <t>ДОХОДЫ ОТ ПРЕДПРИНИМАТЕЛЬСКОЙ И ИНОЙ, ПРИНОСЯЩЕЙ ДОХОД ДЕЯТЕЛЬНОСТИ</t>
  </si>
  <si>
    <t>Итого собственные доходы бюджета:</t>
  </si>
  <si>
    <t>2 00 00000 00 0000 000</t>
  </si>
  <si>
    <t>БЕЗВОЗМЕЗДНЫЕ ПОСТУПЛЕНИЯ</t>
  </si>
  <si>
    <t>ВСЕГО ДОХОДОВ:</t>
  </si>
  <si>
    <t xml:space="preserve">                              МО"Кингисеппский муниципальный</t>
  </si>
  <si>
    <t>Налог на доходы физических лиц (20,76%)</t>
  </si>
  <si>
    <t xml:space="preserve">                              №___-с от __.__.2008 г.</t>
  </si>
  <si>
    <t xml:space="preserve">      на 2010 год</t>
  </si>
  <si>
    <t xml:space="preserve">      на 2011 год</t>
  </si>
  <si>
    <t>Налог на доходы физических лиц (10%)</t>
  </si>
  <si>
    <t>налог на имущество физ.лиц</t>
  </si>
  <si>
    <t>1 06 01030 10 0000 110</t>
  </si>
  <si>
    <t>1 06 06000 10 0000 110</t>
  </si>
  <si>
    <t>земельный налог</t>
  </si>
  <si>
    <t>Поступления доходов в бюджет МО "Фалилеевского сельского поселения"</t>
  </si>
  <si>
    <t xml:space="preserve">1 11 05035 10 0000 120 </t>
  </si>
  <si>
    <t>Доходы от сдачи в аренду имущества</t>
  </si>
  <si>
    <t xml:space="preserve">1 13 00000 00 0000 000 </t>
  </si>
  <si>
    <t>Доходы от оказания платных услуг или компенсации затрат государства</t>
  </si>
  <si>
    <t xml:space="preserve">                              Приложение №1</t>
  </si>
  <si>
    <t>1 14 02033 10 0000 000</t>
  </si>
  <si>
    <t>Поступления от продажи имущества</t>
  </si>
  <si>
    <t>1 14 06014 10 0000 430</t>
  </si>
  <si>
    <t>Доходы от продажи земельных участков</t>
  </si>
  <si>
    <t>1 14 00000 00 0000 000</t>
  </si>
  <si>
    <t xml:space="preserve">                              № 37  от  02.03.2010г.</t>
  </si>
  <si>
    <t>МО "Фалилеевское сельское поселение"</t>
  </si>
  <si>
    <t>МО "Кингисеппский муниципальный район"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</si>
</sst>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sz val="13"/>
      <name val="Arial"/>
      <family val="0"/>
    </font>
    <font>
      <b/>
      <i/>
      <sz val="13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justify" wrapText="1"/>
    </xf>
    <xf numFmtId="0" fontId="3" fillId="0" borderId="1" xfId="0" applyFont="1" applyBorder="1" applyAlignment="1">
      <alignment/>
    </xf>
    <xf numFmtId="180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justify"/>
    </xf>
    <xf numFmtId="0" fontId="3" fillId="0" borderId="1" xfId="0" applyFont="1" applyFill="1" applyBorder="1" applyAlignment="1">
      <alignment vertical="justify" wrapText="1"/>
    </xf>
    <xf numFmtId="180" fontId="3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justify"/>
    </xf>
    <xf numFmtId="0" fontId="2" fillId="0" borderId="1" xfId="0" applyFont="1" applyFill="1" applyBorder="1" applyAlignment="1">
      <alignment/>
    </xf>
    <xf numFmtId="180" fontId="3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3">
      <selection activeCell="B16" sqref="B16"/>
    </sheetView>
  </sheetViews>
  <sheetFormatPr defaultColWidth="9.140625" defaultRowHeight="12.75"/>
  <cols>
    <col min="1" max="1" width="26.8515625" style="1" customWidth="1"/>
    <col min="2" max="2" width="47.57421875" style="1" customWidth="1"/>
    <col min="3" max="3" width="11.8515625" style="1" customWidth="1"/>
    <col min="4" max="8" width="9.140625" style="1" customWidth="1"/>
    <col min="9" max="9" width="7.7109375" style="1" customWidth="1"/>
    <col min="10" max="16384" width="9.140625" style="1" customWidth="1"/>
  </cols>
  <sheetData>
    <row r="1" ht="16.5">
      <c r="B1" s="1" t="s">
        <v>75</v>
      </c>
    </row>
    <row r="2" ht="16.5">
      <c r="B2" s="1" t="s">
        <v>5</v>
      </c>
    </row>
    <row r="3" ht="16.5">
      <c r="B3" s="1" t="s">
        <v>82</v>
      </c>
    </row>
    <row r="4" ht="16.5">
      <c r="B4" s="1" t="s">
        <v>83</v>
      </c>
    </row>
    <row r="5" ht="16.5">
      <c r="B5" s="1" t="s">
        <v>81</v>
      </c>
    </row>
    <row r="8" ht="16.5">
      <c r="B8" s="1" t="s">
        <v>0</v>
      </c>
    </row>
    <row r="9" ht="16.5">
      <c r="A9" s="1" t="s">
        <v>70</v>
      </c>
    </row>
    <row r="10" ht="16.5">
      <c r="B10" s="22" t="s">
        <v>63</v>
      </c>
    </row>
    <row r="12" spans="1:6" ht="33">
      <c r="A12" s="3" t="s">
        <v>2</v>
      </c>
      <c r="B12" s="4" t="s">
        <v>3</v>
      </c>
      <c r="C12" s="3" t="s">
        <v>4</v>
      </c>
      <c r="D12" s="2"/>
      <c r="E12" s="2"/>
      <c r="F12" s="2"/>
    </row>
    <row r="13" spans="1:3" ht="16.5">
      <c r="A13" s="4">
        <v>1</v>
      </c>
      <c r="B13" s="4">
        <v>2</v>
      </c>
      <c r="C13" s="4">
        <v>3</v>
      </c>
    </row>
    <row r="14" spans="1:3" ht="16.5">
      <c r="A14" s="11" t="s">
        <v>8</v>
      </c>
      <c r="B14" s="11" t="s">
        <v>9</v>
      </c>
      <c r="C14" s="12">
        <f>SUM(C15+C19+C21+C25+C26+C31+C35+C32)</f>
        <v>2596</v>
      </c>
    </row>
    <row r="15" spans="1:3" ht="16.5">
      <c r="A15" s="5" t="s">
        <v>10</v>
      </c>
      <c r="B15" s="5" t="s">
        <v>11</v>
      </c>
      <c r="C15" s="5">
        <f>SUM(C16)</f>
        <v>203.1</v>
      </c>
    </row>
    <row r="16" spans="1:3" ht="16.5">
      <c r="A16" s="5" t="s">
        <v>12</v>
      </c>
      <c r="B16" s="5" t="s">
        <v>13</v>
      </c>
      <c r="C16" s="5">
        <f>SUM(C18)</f>
        <v>203.1</v>
      </c>
    </row>
    <row r="17" spans="1:3" ht="16.5">
      <c r="A17" s="5"/>
      <c r="B17" s="5" t="s">
        <v>14</v>
      </c>
      <c r="C17" s="5"/>
    </row>
    <row r="18" spans="1:3" ht="16.5">
      <c r="A18" s="5" t="s">
        <v>12</v>
      </c>
      <c r="B18" s="5" t="s">
        <v>65</v>
      </c>
      <c r="C18" s="5">
        <v>203.1</v>
      </c>
    </row>
    <row r="19" spans="1:3" ht="16.5">
      <c r="A19" s="5" t="s">
        <v>16</v>
      </c>
      <c r="B19" s="5" t="s">
        <v>17</v>
      </c>
      <c r="C19" s="11">
        <f>SUM(C20)</f>
        <v>0</v>
      </c>
    </row>
    <row r="20" spans="1:3" ht="16.5">
      <c r="A20" s="5" t="s">
        <v>20</v>
      </c>
      <c r="B20" s="5" t="s">
        <v>21</v>
      </c>
      <c r="C20" s="5">
        <v>0</v>
      </c>
    </row>
    <row r="21" spans="1:3" ht="16.5">
      <c r="A21" s="5" t="s">
        <v>22</v>
      </c>
      <c r="B21" s="5" t="s">
        <v>23</v>
      </c>
      <c r="C21" s="12">
        <f>C22+C23+C24</f>
        <v>1575.9</v>
      </c>
    </row>
    <row r="22" spans="1:3" ht="16.5">
      <c r="A22" s="5" t="s">
        <v>67</v>
      </c>
      <c r="B22" s="5" t="s">
        <v>66</v>
      </c>
      <c r="C22" s="7">
        <v>56</v>
      </c>
    </row>
    <row r="23" spans="1:3" ht="16.5">
      <c r="A23" s="5" t="s">
        <v>68</v>
      </c>
      <c r="B23" s="5" t="s">
        <v>69</v>
      </c>
      <c r="C23" s="7">
        <f>700+502.5</f>
        <v>1202.5</v>
      </c>
    </row>
    <row r="24" spans="1:3" ht="16.5">
      <c r="A24" s="5" t="s">
        <v>24</v>
      </c>
      <c r="B24" s="5" t="s">
        <v>25</v>
      </c>
      <c r="C24" s="7">
        <v>317.4</v>
      </c>
    </row>
    <row r="25" spans="1:3" ht="16.5">
      <c r="A25" s="5" t="s">
        <v>26</v>
      </c>
      <c r="B25" s="5" t="s">
        <v>27</v>
      </c>
      <c r="C25" s="12">
        <v>12</v>
      </c>
    </row>
    <row r="26" spans="1:3" ht="49.5">
      <c r="A26" s="8" t="s">
        <v>31</v>
      </c>
      <c r="B26" s="6" t="s">
        <v>32</v>
      </c>
      <c r="C26" s="11">
        <f>SUM(C27+C30)</f>
        <v>691.2</v>
      </c>
    </row>
    <row r="27" spans="1:3" ht="82.5">
      <c r="A27" s="8" t="s">
        <v>30</v>
      </c>
      <c r="B27" s="6" t="s">
        <v>33</v>
      </c>
      <c r="C27" s="5">
        <f>SUM(C28:C29)</f>
        <v>564.2</v>
      </c>
    </row>
    <row r="28" spans="1:3" ht="132">
      <c r="A28" s="8" t="s">
        <v>35</v>
      </c>
      <c r="B28" s="6" t="s">
        <v>34</v>
      </c>
      <c r="C28" s="5">
        <v>62.2</v>
      </c>
    </row>
    <row r="29" spans="1:3" ht="16.5">
      <c r="A29" s="8" t="s">
        <v>71</v>
      </c>
      <c r="B29" s="6" t="s">
        <v>72</v>
      </c>
      <c r="C29" s="5">
        <v>502</v>
      </c>
    </row>
    <row r="30" spans="1:3" ht="66">
      <c r="A30" s="8" t="s">
        <v>36</v>
      </c>
      <c r="B30" s="6" t="s">
        <v>37</v>
      </c>
      <c r="C30" s="5">
        <v>127</v>
      </c>
    </row>
    <row r="31" spans="1:3" ht="33">
      <c r="A31" s="8" t="s">
        <v>73</v>
      </c>
      <c r="B31" s="6" t="s">
        <v>74</v>
      </c>
      <c r="C31" s="11">
        <v>80</v>
      </c>
    </row>
    <row r="32" spans="1:3" ht="16.5">
      <c r="A32" s="8" t="s">
        <v>80</v>
      </c>
      <c r="B32" s="6"/>
      <c r="C32" s="11">
        <f>C33+C34</f>
        <v>33.8</v>
      </c>
    </row>
    <row r="33" spans="1:3" ht="16.5">
      <c r="A33" s="8" t="s">
        <v>76</v>
      </c>
      <c r="B33" s="6" t="s">
        <v>77</v>
      </c>
      <c r="C33" s="5">
        <v>0</v>
      </c>
    </row>
    <row r="34" spans="1:3" ht="16.5">
      <c r="A34" s="8" t="s">
        <v>78</v>
      </c>
      <c r="B34" s="6" t="s">
        <v>79</v>
      </c>
      <c r="C34" s="5">
        <v>33.8</v>
      </c>
    </row>
    <row r="35" spans="1:3" ht="20.25" customHeight="1">
      <c r="A35" s="8" t="s">
        <v>52</v>
      </c>
      <c r="B35" s="8" t="s">
        <v>53</v>
      </c>
      <c r="C35" s="12">
        <v>0</v>
      </c>
    </row>
    <row r="36" spans="1:3" ht="16.5">
      <c r="A36" s="19"/>
      <c r="B36" s="20" t="s">
        <v>56</v>
      </c>
      <c r="C36" s="21">
        <f>C14</f>
        <v>2596</v>
      </c>
    </row>
    <row r="37" spans="1:3" ht="26.25" customHeight="1">
      <c r="A37" s="16" t="s">
        <v>57</v>
      </c>
      <c r="B37" s="16" t="s">
        <v>58</v>
      </c>
      <c r="C37" s="16">
        <f>1615.3+1182.2+5780.2+1526+95.1</f>
        <v>10198.800000000001</v>
      </c>
    </row>
    <row r="38" spans="1:3" ht="18.75">
      <c r="A38" s="5"/>
      <c r="B38" s="13" t="s">
        <v>59</v>
      </c>
      <c r="C38" s="14">
        <f>SUM(C36+C37)</f>
        <v>12794.800000000001</v>
      </c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2">
      <selection activeCell="B14" sqref="B14"/>
    </sheetView>
  </sheetViews>
  <sheetFormatPr defaultColWidth="9.140625" defaultRowHeight="12.75"/>
  <cols>
    <col min="1" max="1" width="26.57421875" style="1" customWidth="1"/>
    <col min="2" max="2" width="41.8515625" style="1" customWidth="1"/>
    <col min="3" max="3" width="17.8515625" style="1" customWidth="1"/>
    <col min="4" max="8" width="9.140625" style="1" customWidth="1"/>
    <col min="9" max="9" width="7.7109375" style="1" customWidth="1"/>
    <col min="10" max="16384" width="9.140625" style="1" customWidth="1"/>
  </cols>
  <sheetData>
    <row r="1" ht="16.5">
      <c r="B1" s="1" t="s">
        <v>6</v>
      </c>
    </row>
    <row r="2" ht="16.5">
      <c r="B2" s="1" t="s">
        <v>5</v>
      </c>
    </row>
    <row r="3" ht="16.5">
      <c r="B3" s="1" t="s">
        <v>60</v>
      </c>
    </row>
    <row r="4" ht="16.5">
      <c r="B4" s="1" t="s">
        <v>7</v>
      </c>
    </row>
    <row r="5" ht="16.5">
      <c r="B5" s="1" t="s">
        <v>62</v>
      </c>
    </row>
    <row r="8" ht="16.5">
      <c r="B8" s="1" t="s">
        <v>0</v>
      </c>
    </row>
    <row r="9" ht="16.5">
      <c r="A9" s="1" t="s">
        <v>1</v>
      </c>
    </row>
    <row r="10" ht="16.5">
      <c r="B10" s="1" t="s">
        <v>63</v>
      </c>
    </row>
    <row r="12" spans="1:6" ht="33">
      <c r="A12" s="3" t="s">
        <v>2</v>
      </c>
      <c r="B12" s="4" t="s">
        <v>3</v>
      </c>
      <c r="C12" s="3" t="s">
        <v>4</v>
      </c>
      <c r="D12" s="2"/>
      <c r="E12" s="2"/>
      <c r="F12" s="2"/>
    </row>
    <row r="13" spans="1:3" ht="16.5">
      <c r="A13" s="4">
        <v>1</v>
      </c>
      <c r="B13" s="4">
        <v>2</v>
      </c>
      <c r="C13" s="4">
        <v>3</v>
      </c>
    </row>
    <row r="14" spans="1:3" ht="16.5">
      <c r="A14" s="11" t="s">
        <v>8</v>
      </c>
      <c r="B14" s="11" t="s">
        <v>9</v>
      </c>
      <c r="C14" s="12">
        <f>SUM(C15+C20+C23+C25+C26+C27+C31+C33+C36+C37+C38)</f>
        <v>340762.2</v>
      </c>
    </row>
    <row r="15" spans="1:3" ht="16.5">
      <c r="A15" s="5" t="s">
        <v>10</v>
      </c>
      <c r="B15" s="5" t="s">
        <v>11</v>
      </c>
      <c r="C15" s="5">
        <f>SUM(C16)</f>
        <v>221311.7</v>
      </c>
    </row>
    <row r="16" spans="1:3" ht="16.5">
      <c r="A16" s="5" t="s">
        <v>12</v>
      </c>
      <c r="B16" s="5" t="s">
        <v>13</v>
      </c>
      <c r="C16" s="5">
        <f>SUM(C18+C19)</f>
        <v>221311.7</v>
      </c>
    </row>
    <row r="17" spans="1:3" ht="16.5">
      <c r="A17" s="5"/>
      <c r="B17" s="5" t="s">
        <v>14</v>
      </c>
      <c r="C17" s="5"/>
    </row>
    <row r="18" spans="1:3" ht="16.5">
      <c r="A18" s="5" t="s">
        <v>12</v>
      </c>
      <c r="B18" s="5" t="s">
        <v>15</v>
      </c>
      <c r="C18" s="5">
        <v>221311.7</v>
      </c>
    </row>
    <row r="19" spans="1:3" ht="16.5">
      <c r="A19" s="5" t="s">
        <v>12</v>
      </c>
      <c r="B19" s="5" t="s">
        <v>61</v>
      </c>
      <c r="C19" s="7">
        <v>0</v>
      </c>
    </row>
    <row r="20" spans="1:3" ht="16.5">
      <c r="A20" s="5" t="s">
        <v>16</v>
      </c>
      <c r="B20" s="5" t="s">
        <v>17</v>
      </c>
      <c r="C20" s="5">
        <v>29374</v>
      </c>
    </row>
    <row r="21" spans="1:3" ht="49.5">
      <c r="A21" s="5" t="s">
        <v>18</v>
      </c>
      <c r="B21" s="6" t="s">
        <v>19</v>
      </c>
      <c r="C21" s="7">
        <v>26825.6</v>
      </c>
    </row>
    <row r="22" spans="1:3" ht="16.5">
      <c r="A22" s="5" t="s">
        <v>20</v>
      </c>
      <c r="B22" s="5" t="s">
        <v>21</v>
      </c>
      <c r="C22" s="5">
        <v>103.8</v>
      </c>
    </row>
    <row r="23" spans="1:3" ht="16.5">
      <c r="A23" s="5" t="s">
        <v>22</v>
      </c>
      <c r="B23" s="5" t="s">
        <v>23</v>
      </c>
      <c r="C23" s="7">
        <f>SUM(C24)</f>
        <v>0</v>
      </c>
    </row>
    <row r="24" spans="1:3" ht="16.5">
      <c r="A24" s="5" t="s">
        <v>24</v>
      </c>
      <c r="B24" s="5" t="s">
        <v>25</v>
      </c>
      <c r="C24" s="7">
        <v>0</v>
      </c>
    </row>
    <row r="25" spans="1:3" ht="16.5">
      <c r="A25" s="5" t="s">
        <v>26</v>
      </c>
      <c r="B25" s="5" t="s">
        <v>27</v>
      </c>
      <c r="C25" s="7">
        <v>10722.8</v>
      </c>
    </row>
    <row r="26" spans="1:3" ht="33">
      <c r="A26" s="8" t="s">
        <v>28</v>
      </c>
      <c r="B26" s="6" t="s">
        <v>29</v>
      </c>
      <c r="C26" s="5">
        <v>0</v>
      </c>
    </row>
    <row r="27" spans="1:3" ht="66">
      <c r="A27" s="8" t="s">
        <v>31</v>
      </c>
      <c r="B27" s="6" t="s">
        <v>32</v>
      </c>
      <c r="C27" s="5">
        <f>SUM(C28+C30)</f>
        <v>54155.9</v>
      </c>
    </row>
    <row r="28" spans="1:3" ht="82.5">
      <c r="A28" s="8" t="s">
        <v>30</v>
      </c>
      <c r="B28" s="6" t="s">
        <v>33</v>
      </c>
      <c r="C28" s="5">
        <f>SUM(C29)</f>
        <v>47964.1</v>
      </c>
    </row>
    <row r="29" spans="1:3" ht="165">
      <c r="A29" s="8" t="s">
        <v>35</v>
      </c>
      <c r="B29" s="6" t="s">
        <v>34</v>
      </c>
      <c r="C29" s="5">
        <v>47964.1</v>
      </c>
    </row>
    <row r="30" spans="1:3" ht="66">
      <c r="A30" s="8" t="s">
        <v>36</v>
      </c>
      <c r="B30" s="6" t="s">
        <v>37</v>
      </c>
      <c r="C30" s="5">
        <v>6191.8</v>
      </c>
    </row>
    <row r="31" spans="1:3" ht="33">
      <c r="A31" s="8" t="s">
        <v>38</v>
      </c>
      <c r="B31" s="9" t="s">
        <v>39</v>
      </c>
      <c r="C31" s="5">
        <f>SUM(C32)</f>
        <v>5021.1</v>
      </c>
    </row>
    <row r="32" spans="1:3" ht="33">
      <c r="A32" s="8" t="s">
        <v>40</v>
      </c>
      <c r="B32" s="6" t="s">
        <v>41</v>
      </c>
      <c r="C32" s="5">
        <v>5021.1</v>
      </c>
    </row>
    <row r="33" spans="1:3" ht="49.5">
      <c r="A33" s="8" t="s">
        <v>42</v>
      </c>
      <c r="B33" s="6" t="s">
        <v>43</v>
      </c>
      <c r="C33" s="7">
        <v>1320</v>
      </c>
    </row>
    <row r="34" spans="1:3" ht="49.5">
      <c r="A34" s="8" t="s">
        <v>44</v>
      </c>
      <c r="B34" s="6" t="s">
        <v>45</v>
      </c>
      <c r="C34" s="5">
        <v>0</v>
      </c>
    </row>
    <row r="35" spans="1:3" ht="99">
      <c r="A35" s="8" t="s">
        <v>46</v>
      </c>
      <c r="B35" s="6" t="s">
        <v>47</v>
      </c>
      <c r="C35" s="7">
        <v>1300</v>
      </c>
    </row>
    <row r="36" spans="1:3" ht="33">
      <c r="A36" s="8" t="s">
        <v>48</v>
      </c>
      <c r="B36" s="8" t="s">
        <v>49</v>
      </c>
      <c r="C36" s="5">
        <v>233</v>
      </c>
    </row>
    <row r="37" spans="1:3" ht="33">
      <c r="A37" s="8" t="s">
        <v>50</v>
      </c>
      <c r="B37" s="10" t="s">
        <v>51</v>
      </c>
      <c r="C37" s="7">
        <v>18623.7</v>
      </c>
    </row>
    <row r="38" spans="1:3" ht="20.25" customHeight="1">
      <c r="A38" s="8" t="s">
        <v>52</v>
      </c>
      <c r="B38" s="8" t="s">
        <v>53</v>
      </c>
      <c r="C38" s="7">
        <v>0</v>
      </c>
    </row>
    <row r="39" spans="1:3" ht="51.75" customHeight="1">
      <c r="A39" s="16" t="s">
        <v>54</v>
      </c>
      <c r="B39" s="17" t="s">
        <v>55</v>
      </c>
      <c r="C39" s="18">
        <v>72010.2</v>
      </c>
    </row>
    <row r="40" spans="1:3" ht="16.5">
      <c r="A40" s="19"/>
      <c r="B40" s="20" t="s">
        <v>56</v>
      </c>
      <c r="C40" s="15">
        <f>SUM(C14+C39)</f>
        <v>412772.4</v>
      </c>
    </row>
    <row r="41" spans="1:3" ht="26.25" customHeight="1">
      <c r="A41" s="16" t="s">
        <v>57</v>
      </c>
      <c r="B41" s="16" t="s">
        <v>58</v>
      </c>
      <c r="C41" s="16">
        <v>0</v>
      </c>
    </row>
    <row r="42" spans="1:3" ht="18.75">
      <c r="A42" s="5"/>
      <c r="B42" s="13" t="s">
        <v>59</v>
      </c>
      <c r="C42" s="14">
        <f>SUM(C40+C41)</f>
        <v>412772.4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22">
      <selection activeCell="A26" sqref="A26"/>
    </sheetView>
  </sheetViews>
  <sheetFormatPr defaultColWidth="9.140625" defaultRowHeight="12.75"/>
  <cols>
    <col min="1" max="1" width="28.140625" style="1" customWidth="1"/>
    <col min="2" max="2" width="43.421875" style="1" customWidth="1"/>
    <col min="3" max="3" width="16.7109375" style="1" customWidth="1"/>
    <col min="4" max="8" width="9.140625" style="1" customWidth="1"/>
    <col min="9" max="9" width="7.7109375" style="1" customWidth="1"/>
    <col min="10" max="16384" width="9.140625" style="1" customWidth="1"/>
  </cols>
  <sheetData>
    <row r="1" ht="16.5">
      <c r="B1" s="1" t="s">
        <v>6</v>
      </c>
    </row>
    <row r="2" ht="16.5">
      <c r="B2" s="1" t="s">
        <v>5</v>
      </c>
    </row>
    <row r="3" ht="16.5">
      <c r="B3" s="1" t="s">
        <v>60</v>
      </c>
    </row>
    <row r="4" ht="16.5">
      <c r="B4" s="1" t="s">
        <v>7</v>
      </c>
    </row>
    <row r="5" ht="16.5">
      <c r="B5" s="1" t="s">
        <v>62</v>
      </c>
    </row>
    <row r="8" ht="16.5">
      <c r="B8" s="1" t="s">
        <v>0</v>
      </c>
    </row>
    <row r="9" ht="16.5">
      <c r="A9" s="1" t="s">
        <v>1</v>
      </c>
    </row>
    <row r="10" ht="16.5">
      <c r="B10" s="1" t="s">
        <v>64</v>
      </c>
    </row>
    <row r="12" spans="1:6" ht="33">
      <c r="A12" s="3" t="s">
        <v>2</v>
      </c>
      <c r="B12" s="4" t="s">
        <v>3</v>
      </c>
      <c r="C12" s="3" t="s">
        <v>4</v>
      </c>
      <c r="D12" s="2"/>
      <c r="E12" s="2"/>
      <c r="F12" s="2"/>
    </row>
    <row r="13" spans="1:3" ht="16.5">
      <c r="A13" s="4">
        <v>1</v>
      </c>
      <c r="B13" s="4">
        <v>2</v>
      </c>
      <c r="C13" s="4">
        <v>3</v>
      </c>
    </row>
    <row r="14" spans="1:3" ht="16.5">
      <c r="A14" s="11" t="s">
        <v>8</v>
      </c>
      <c r="B14" s="11" t="s">
        <v>9</v>
      </c>
      <c r="C14" s="12">
        <f>SUM(C15+C20+C23+C25+C26+C27+C31+C33+C36+C37+C38)</f>
        <v>384309.80000000005</v>
      </c>
    </row>
    <row r="15" spans="1:3" ht="16.5">
      <c r="A15" s="5" t="s">
        <v>10</v>
      </c>
      <c r="B15" s="5" t="s">
        <v>11</v>
      </c>
      <c r="C15" s="5">
        <f>SUM(C16)</f>
        <v>254065.8</v>
      </c>
    </row>
    <row r="16" spans="1:3" ht="16.5">
      <c r="A16" s="5" t="s">
        <v>12</v>
      </c>
      <c r="B16" s="5" t="s">
        <v>13</v>
      </c>
      <c r="C16" s="5">
        <f>SUM(C18+C19)</f>
        <v>254065.8</v>
      </c>
    </row>
    <row r="17" spans="1:3" ht="16.5">
      <c r="A17" s="5"/>
      <c r="B17" s="5" t="s">
        <v>14</v>
      </c>
      <c r="C17" s="5"/>
    </row>
    <row r="18" spans="1:3" ht="16.5">
      <c r="A18" s="5" t="s">
        <v>12</v>
      </c>
      <c r="B18" s="5" t="s">
        <v>15</v>
      </c>
      <c r="C18" s="5">
        <v>254065.8</v>
      </c>
    </row>
    <row r="19" spans="1:3" ht="16.5">
      <c r="A19" s="5" t="s">
        <v>12</v>
      </c>
      <c r="B19" s="5" t="s">
        <v>61</v>
      </c>
      <c r="C19" s="7">
        <v>0</v>
      </c>
    </row>
    <row r="20" spans="1:3" ht="16.5">
      <c r="A20" s="5" t="s">
        <v>16</v>
      </c>
      <c r="B20" s="5" t="s">
        <v>17</v>
      </c>
      <c r="C20" s="5">
        <v>32017.7</v>
      </c>
    </row>
    <row r="21" spans="1:3" ht="33">
      <c r="A21" s="5" t="s">
        <v>18</v>
      </c>
      <c r="B21" s="6" t="s">
        <v>19</v>
      </c>
      <c r="C21" s="7">
        <v>26825.6</v>
      </c>
    </row>
    <row r="22" spans="1:3" ht="16.5">
      <c r="A22" s="5" t="s">
        <v>20</v>
      </c>
      <c r="B22" s="5" t="s">
        <v>21</v>
      </c>
      <c r="C22" s="5">
        <v>108.1</v>
      </c>
    </row>
    <row r="23" spans="1:3" ht="16.5">
      <c r="A23" s="5" t="s">
        <v>22</v>
      </c>
      <c r="B23" s="5" t="s">
        <v>23</v>
      </c>
      <c r="C23" s="7">
        <f>SUM(C24)</f>
        <v>0</v>
      </c>
    </row>
    <row r="24" spans="1:3" ht="16.5">
      <c r="A24" s="5" t="s">
        <v>24</v>
      </c>
      <c r="B24" s="5" t="s">
        <v>25</v>
      </c>
      <c r="C24" s="7">
        <v>0</v>
      </c>
    </row>
    <row r="25" spans="1:3" ht="16.5">
      <c r="A25" s="5" t="s">
        <v>26</v>
      </c>
      <c r="B25" s="5" t="s">
        <v>27</v>
      </c>
      <c r="C25" s="7">
        <v>11687.9</v>
      </c>
    </row>
    <row r="26" spans="1:3" ht="33">
      <c r="A26" s="8" t="s">
        <v>28</v>
      </c>
      <c r="B26" s="6" t="s">
        <v>29</v>
      </c>
      <c r="C26" s="5">
        <v>0</v>
      </c>
    </row>
    <row r="27" spans="1:3" ht="66">
      <c r="A27" s="8" t="s">
        <v>31</v>
      </c>
      <c r="B27" s="6" t="s">
        <v>32</v>
      </c>
      <c r="C27" s="5">
        <f>SUM(C28+C30)</f>
        <v>59105.9</v>
      </c>
    </row>
    <row r="28" spans="1:3" ht="82.5">
      <c r="A28" s="8" t="s">
        <v>30</v>
      </c>
      <c r="B28" s="6" t="s">
        <v>33</v>
      </c>
      <c r="C28" s="5">
        <f>SUM(C29)</f>
        <v>52314.1</v>
      </c>
    </row>
    <row r="29" spans="1:3" ht="148.5">
      <c r="A29" s="8" t="s">
        <v>35</v>
      </c>
      <c r="B29" s="6" t="s">
        <v>34</v>
      </c>
      <c r="C29" s="5">
        <v>52314.1</v>
      </c>
    </row>
    <row r="30" spans="1:3" ht="66">
      <c r="A30" s="8" t="s">
        <v>36</v>
      </c>
      <c r="B30" s="6" t="s">
        <v>37</v>
      </c>
      <c r="C30" s="5">
        <v>6791.8</v>
      </c>
    </row>
    <row r="31" spans="1:3" ht="33">
      <c r="A31" s="8" t="s">
        <v>38</v>
      </c>
      <c r="B31" s="9" t="s">
        <v>39</v>
      </c>
      <c r="C31" s="5">
        <f>SUM(C32)</f>
        <v>5473</v>
      </c>
    </row>
    <row r="32" spans="1:3" ht="33">
      <c r="A32" s="8" t="s">
        <v>40</v>
      </c>
      <c r="B32" s="6" t="s">
        <v>41</v>
      </c>
      <c r="C32" s="5">
        <v>5473</v>
      </c>
    </row>
    <row r="33" spans="1:3" ht="49.5">
      <c r="A33" s="8" t="s">
        <v>42</v>
      </c>
      <c r="B33" s="6" t="s">
        <v>43</v>
      </c>
      <c r="C33" s="7">
        <f>SUM(C34+C35)</f>
        <v>1500</v>
      </c>
    </row>
    <row r="34" spans="1:3" ht="49.5">
      <c r="A34" s="8" t="s">
        <v>44</v>
      </c>
      <c r="B34" s="6" t="s">
        <v>45</v>
      </c>
      <c r="C34" s="5">
        <v>0</v>
      </c>
    </row>
    <row r="35" spans="1:3" ht="82.5">
      <c r="A35" s="8" t="s">
        <v>46</v>
      </c>
      <c r="B35" s="6" t="s">
        <v>47</v>
      </c>
      <c r="C35" s="7">
        <v>1500</v>
      </c>
    </row>
    <row r="36" spans="1:3" ht="33">
      <c r="A36" s="8" t="s">
        <v>48</v>
      </c>
      <c r="B36" s="8" t="s">
        <v>49</v>
      </c>
      <c r="C36" s="5">
        <v>252.8</v>
      </c>
    </row>
    <row r="37" spans="1:3" ht="33">
      <c r="A37" s="8" t="s">
        <v>50</v>
      </c>
      <c r="B37" s="10" t="s">
        <v>51</v>
      </c>
      <c r="C37" s="7">
        <v>20206.7</v>
      </c>
    </row>
    <row r="38" spans="1:3" ht="20.25" customHeight="1">
      <c r="A38" s="8" t="s">
        <v>52</v>
      </c>
      <c r="B38" s="8" t="s">
        <v>53</v>
      </c>
      <c r="C38" s="7">
        <v>0</v>
      </c>
    </row>
    <row r="39" spans="1:3" ht="51.75" customHeight="1">
      <c r="A39" s="16" t="s">
        <v>54</v>
      </c>
      <c r="B39" s="17" t="s">
        <v>55</v>
      </c>
      <c r="C39" s="18">
        <v>77489.7</v>
      </c>
    </row>
    <row r="40" spans="1:3" ht="16.5">
      <c r="A40" s="19"/>
      <c r="B40" s="20" t="s">
        <v>56</v>
      </c>
      <c r="C40" s="15">
        <f>SUM(C14+C39)</f>
        <v>461799.50000000006</v>
      </c>
    </row>
    <row r="41" spans="1:3" ht="26.25" customHeight="1">
      <c r="A41" s="16" t="s">
        <v>57</v>
      </c>
      <c r="B41" s="16" t="s">
        <v>58</v>
      </c>
      <c r="C41" s="16">
        <v>0</v>
      </c>
    </row>
    <row r="42" spans="1:3" ht="18.75">
      <c r="A42" s="5"/>
      <c r="B42" s="13" t="s">
        <v>59</v>
      </c>
      <c r="C42" s="14">
        <f>SUM(C40+C41)</f>
        <v>461799.50000000006</v>
      </c>
    </row>
  </sheetData>
  <printOptions/>
  <pageMargins left="0.56" right="0.1" top="0.3" bottom="0.31" header="0.28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2010-03-03T05:21:51Z</cp:lastPrinted>
  <dcterms:created xsi:type="dcterms:W3CDTF">1996-10-08T23:32:33Z</dcterms:created>
  <dcterms:modified xsi:type="dcterms:W3CDTF">2010-03-03T05:22:53Z</dcterms:modified>
  <cp:category/>
  <cp:version/>
  <cp:contentType/>
  <cp:contentStatus/>
</cp:coreProperties>
</file>